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листопад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S8" i="1" l="1"/>
  <c r="W8" i="1" s="1"/>
  <c r="X8" i="1" s="1"/>
  <c r="R8" i="1"/>
  <c r="L11" i="1"/>
  <c r="N11" i="1" l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<sst xmlns="http://schemas.openxmlformats.org/spreadsheetml/2006/main" count="36" uniqueCount="36">
  <si>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</si>
  <si>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</si>
  <si>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</si>
  <si>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</si>
  <si>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</si>
  <si>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</si>
  <si>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</si>
  <si>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</si>
  <si>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</si>
  <si>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</si>
  <si>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</si>
  <si>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</si>
  <si>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</si>
  <si>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</si>
  <si>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</si>
  <si>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</si>
  <si>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</si>
  <si>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</si>
  <si>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</si>
  <si>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</si>
  <si>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</si>
  <si>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</si>
  <si>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</si>
  <si>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</si>
  <si>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</si>
  <si>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</si>
  <si>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</si>
  <si>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</si>
  <si>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</si>
  <si>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</si>
  <si>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</si>
  <si>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</si>
  <si>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</si>
  <si>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</si>
  <si>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 xml:space="preserve">Матеріальна допомога на </t>
  </si>
  <si>
    <t>За листопад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</si>
</sst>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AA11" sqref="AA11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5" ht="39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5"/>
    </row>
    <row r="3" spans="1:25" ht="24.75" customHeight="1" x14ac:dyDescent="0.2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4" t="s">
        <v>35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</row>
    <row r="6" spans="1:25" ht="15" customHeight="1" x14ac:dyDescent="0.2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30" t="s">
        <v>31</v>
      </c>
      <c r="C8" s="23"/>
      <c r="D8" s="10" t="s">
        <v>7</v>
      </c>
      <c r="E8" s="11"/>
      <c r="F8" s="12">
        <v>22</v>
      </c>
      <c r="G8" s="3">
        <v>11200</v>
      </c>
      <c r="H8" s="3">
        <v>500</v>
      </c>
      <c r="I8" s="3">
        <v>5600</v>
      </c>
      <c r="J8" s="3">
        <v>13440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30740</v>
      </c>
      <c r="Q8" s="3">
        <v>11200</v>
      </c>
      <c r="R8" s="3">
        <f>ROUND((P8)*0.18,2)</f>
        <v>5533.2</v>
      </c>
      <c r="S8" s="3">
        <f>ROUND((P8)*1.5%,2)</f>
        <v>461.1</v>
      </c>
      <c r="T8" s="3">
        <v>0</v>
      </c>
      <c r="U8" s="3">
        <v>0</v>
      </c>
      <c r="V8" s="3">
        <v>0</v>
      </c>
      <c r="W8" s="3">
        <f>SUM(Q8:V8)</f>
        <v>17194.3</v>
      </c>
      <c r="X8" s="3">
        <f>P8-W8</f>
        <v>13545.7</v>
      </c>
    </row>
    <row r="9" spans="1:25" ht="99.75" customHeight="1" x14ac:dyDescent="0.25">
      <c r="A9" s="1">
        <v>2</v>
      </c>
      <c r="B9" s="18" t="s">
        <v>8</v>
      </c>
      <c r="C9" s="19"/>
      <c r="D9" s="10" t="s">
        <v>9</v>
      </c>
      <c r="E9" s="20">
        <v>22</v>
      </c>
      <c r="F9" s="21"/>
      <c r="G9" s="3">
        <v>9800</v>
      </c>
      <c r="H9" s="3">
        <v>700</v>
      </c>
      <c r="I9" s="3">
        <v>4900</v>
      </c>
      <c r="J9" s="3">
        <v>11760</v>
      </c>
      <c r="K9" s="3">
        <v>0</v>
      </c>
      <c r="L9" s="3">
        <v>0</v>
      </c>
      <c r="M9" s="3">
        <v>0</v>
      </c>
      <c r="N9" s="3">
        <v>0</v>
      </c>
      <c r="O9" s="3">
        <v>9800</v>
      </c>
      <c r="P9" s="3">
        <f>SUM(G9:O9)</f>
        <v>36960</v>
      </c>
      <c r="Q9" s="3">
        <v>9900</v>
      </c>
      <c r="R9" s="3">
        <f>ROUND((P9)*0.18,2)</f>
        <v>6652.8</v>
      </c>
      <c r="S9" s="3">
        <f>ROUND((P9)*1.5%,2)</f>
        <v>554.4</v>
      </c>
      <c r="T9" s="3">
        <v>0</v>
      </c>
      <c r="U9" s="3">
        <v>0</v>
      </c>
      <c r="V9" s="3">
        <v>0</v>
      </c>
      <c r="W9" s="3">
        <f>SUM(Q9:V9)</f>
        <v>17107.2</v>
      </c>
      <c r="X9" s="3">
        <f t="shared" ref="X9:X10" si="0">P9-W9</f>
        <v>19852.8</v>
      </c>
    </row>
    <row r="10" spans="1:25" ht="94.5" customHeight="1" x14ac:dyDescent="0.25">
      <c r="A10" s="1">
        <v>3</v>
      </c>
      <c r="B10" s="18" t="s">
        <v>21</v>
      </c>
      <c r="C10" s="19"/>
      <c r="D10" s="10" t="s">
        <v>20</v>
      </c>
      <c r="E10" s="20">
        <v>17</v>
      </c>
      <c r="F10" s="21"/>
      <c r="G10" s="3">
        <v>7572.73</v>
      </c>
      <c r="H10" s="3">
        <v>618.17999999999995</v>
      </c>
      <c r="I10" s="3">
        <v>3786.37</v>
      </c>
      <c r="J10" s="3">
        <v>9087.2800000000007</v>
      </c>
      <c r="K10" s="3">
        <v>0</v>
      </c>
      <c r="L10" s="3">
        <v>0</v>
      </c>
      <c r="M10" s="3">
        <v>0</v>
      </c>
      <c r="N10" s="3">
        <v>0</v>
      </c>
      <c r="O10" s="3">
        <v>7572.73</v>
      </c>
      <c r="P10" s="3">
        <f>SUM(G10:O10)</f>
        <v>28637.289999999997</v>
      </c>
      <c r="Q10" s="3">
        <v>4900</v>
      </c>
      <c r="R10" s="3">
        <f>ROUND((P10)*0.18,2)</f>
        <v>5154.71</v>
      </c>
      <c r="S10" s="3">
        <f>ROUND((P10)*1.5%,2)</f>
        <v>429.56</v>
      </c>
      <c r="T10" s="3">
        <v>0</v>
      </c>
      <c r="U10" s="3">
        <v>50</v>
      </c>
      <c r="V10" s="3">
        <v>0</v>
      </c>
      <c r="W10" s="3">
        <f>SUM(Q10:V10)</f>
        <v>10534.269999999999</v>
      </c>
      <c r="X10" s="3">
        <f t="shared" si="0"/>
        <v>18103.019999999997</v>
      </c>
    </row>
    <row r="11" spans="1:25" ht="22.5" customHeight="1" x14ac:dyDescent="0.25">
      <c r="A11" s="18" t="s">
        <v>6</v>
      </c>
      <c r="B11" s="22"/>
      <c r="C11" s="22"/>
      <c r="D11" s="23"/>
      <c r="E11" s="24" t="s">
        <v>10</v>
      </c>
      <c r="F11" s="25"/>
      <c r="G11" s="2">
        <f t="shared" ref="G11:X11" si="1">SUM(G8:G10)</f>
        <v>28572.73</v>
      </c>
      <c r="H11" s="2">
        <f t="shared" si="1"/>
        <v>1818.1799999999998</v>
      </c>
      <c r="I11" s="2">
        <f t="shared" si="1"/>
        <v>14286.369999999999</v>
      </c>
      <c r="J11" s="2">
        <f t="shared" si="1"/>
        <v>34287.279999999999</v>
      </c>
      <c r="K11" s="2">
        <f t="shared" si="1"/>
        <v>0</v>
      </c>
      <c r="L11" s="2">
        <f t="shared" si="1"/>
        <v>0</v>
      </c>
      <c r="M11" s="2">
        <f t="shared" si="1"/>
        <v>0</v>
      </c>
      <c r="N11" s="2">
        <f t="shared" si="1"/>
        <v>0</v>
      </c>
      <c r="O11" s="2">
        <f t="shared" si="1"/>
        <v>17372.73</v>
      </c>
      <c r="P11" s="2">
        <f t="shared" si="1"/>
        <v>96337.29</v>
      </c>
      <c r="Q11" s="2">
        <f t="shared" si="1"/>
        <v>26000</v>
      </c>
      <c r="R11" s="2">
        <f t="shared" si="1"/>
        <v>17340.71</v>
      </c>
      <c r="S11" s="2">
        <f t="shared" si="1"/>
        <v>1445.06</v>
      </c>
      <c r="T11" s="2">
        <f t="shared" si="1"/>
        <v>0</v>
      </c>
      <c r="U11" s="2">
        <f t="shared" si="1"/>
        <v>50</v>
      </c>
      <c r="V11" s="2">
        <f t="shared" si="1"/>
        <v>0</v>
      </c>
      <c r="W11" s="2">
        <f t="shared" si="1"/>
        <v>44835.77</v>
      </c>
      <c r="X11" s="2">
        <f t="shared" si="1"/>
        <v>51501.52</v>
      </c>
    </row>
    <row r="12" spans="1:25" ht="9.9499999999999993" customHeight="1" x14ac:dyDescent="0.2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2023-09-07T11:32:19Z</cp:lastPrinted>
  <dcterms:created xsi:type="dcterms:W3CDTF">2021-12-21T12:21:16Z</dcterms:created>
  <dcterms:modified xsi:type="dcterms:W3CDTF">2023-12-04T12:52:39Z</dcterms:modified>
</cp:coreProperties>
</file>